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AA MY DESKTOP FILES\"/>
    </mc:Choice>
  </mc:AlternateContent>
  <xr:revisionPtr revIDLastSave="0" documentId="8_{1A1B882A-A8B8-4B50-B623-6AF891858B94}" xr6:coauthVersionLast="47" xr6:coauthVersionMax="47" xr10:uidLastSave="{00000000-0000-0000-0000-000000000000}"/>
  <bookViews>
    <workbookView xWindow="-108" yWindow="-108" windowWidth="23256" windowHeight="12576" activeTab="1" xr2:uid="{F85CB2D6-A8B0-437B-9001-160CFA671125}"/>
  </bookViews>
  <sheets>
    <sheet name="Then and Now" sheetId="1" r:id="rId1"/>
    <sheet name="Grap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64" i="2"/>
  <c r="D2" i="2"/>
  <c r="F6" i="2"/>
  <c r="D27" i="2" s="1"/>
  <c r="F2" i="1"/>
  <c r="C3" i="2" s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3" i="2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" i="1"/>
  <c r="I4" i="1"/>
  <c r="I16" i="1"/>
  <c r="I11" i="1"/>
  <c r="D61" i="2" l="1"/>
  <c r="D57" i="2"/>
  <c r="D49" i="2"/>
  <c r="D41" i="2"/>
  <c r="D33" i="2"/>
  <c r="D25" i="2"/>
  <c r="D63" i="2"/>
  <c r="D62" i="2"/>
  <c r="D58" i="2"/>
  <c r="D50" i="2"/>
  <c r="D42" i="2"/>
  <c r="D34" i="2"/>
  <c r="D26" i="2"/>
  <c r="D56" i="2"/>
  <c r="D48" i="2"/>
  <c r="D40" i="2"/>
  <c r="D32" i="2"/>
  <c r="D24" i="2"/>
  <c r="D55" i="2"/>
  <c r="D47" i="2"/>
  <c r="D39" i="2"/>
  <c r="D31" i="2"/>
  <c r="D23" i="2"/>
  <c r="D54" i="2"/>
  <c r="D46" i="2"/>
  <c r="D38" i="2"/>
  <c r="D30" i="2"/>
  <c r="D22" i="2"/>
  <c r="D53" i="2"/>
  <c r="D45" i="2"/>
  <c r="D37" i="2"/>
  <c r="D29" i="2"/>
  <c r="D21" i="2"/>
  <c r="D60" i="2"/>
  <c r="D52" i="2"/>
  <c r="D44" i="2"/>
  <c r="D36" i="2"/>
  <c r="D28" i="2"/>
  <c r="D59" i="2"/>
  <c r="D51" i="2"/>
  <c r="D43" i="2"/>
  <c r="D35" i="2"/>
  <c r="F6" i="1"/>
  <c r="F21" i="1"/>
  <c r="F61" i="1"/>
  <c r="F49" i="1"/>
  <c r="F37" i="1"/>
  <c r="F29" i="1"/>
  <c r="F17" i="1"/>
  <c r="F5" i="1"/>
  <c r="F3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" i="1"/>
  <c r="F57" i="1"/>
  <c r="F45" i="1"/>
  <c r="F33" i="1"/>
  <c r="F25" i="1"/>
  <c r="F13" i="1"/>
  <c r="F9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F53" i="1"/>
  <c r="F41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</calcChain>
</file>

<file path=xl/sharedStrings.xml><?xml version="1.0" encoding="utf-8"?>
<sst xmlns="http://schemas.openxmlformats.org/spreadsheetml/2006/main" count="10" uniqueCount="8">
  <si>
    <t>Year</t>
  </si>
  <si>
    <t>Inflation Rate (%)</t>
  </si>
  <si>
    <t>Annual Change</t>
  </si>
  <si>
    <t>When</t>
  </si>
  <si>
    <t>Now</t>
  </si>
  <si>
    <t>Cost then</t>
  </si>
  <si>
    <t>Cost Now</t>
  </si>
  <si>
    <t>What a £1 then is worth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</si>
</sst>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4" fontId="0" fillId="2" borderId="0" xfId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4" fontId="0" fillId="4" borderId="0" xfId="1" applyFont="1" applyFill="1" applyBorder="1" applyAlignment="1">
      <alignment horizontal="center" vertical="center"/>
    </xf>
    <xf numFmtId="44" fontId="0" fillId="5" borderId="0" xfId="0" applyNumberFormat="1" applyFill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Inflation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Graph!$A$2:$A$64</c:f>
              <c:numCache>
                <c:formatCode>0</c:formatCode>
                <c:ptCount val="63"/>
                <c:pt idx="0" formatCode="General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</c:numCache>
            </c:numRef>
          </c:xVal>
          <c:yVal>
            <c:numRef>
              <c:f>Graph!$C$2:$C$64</c:f>
              <c:numCache>
                <c:formatCode>0.00</c:formatCode>
                <c:ptCount val="63"/>
                <c:pt idx="0">
                  <c:v>1</c:v>
                </c:pt>
                <c:pt idx="1">
                  <c:v>1.01</c:v>
                </c:pt>
                <c:pt idx="2">
                  <c:v>1.044845</c:v>
                </c:pt>
                <c:pt idx="3">
                  <c:v>1.08872849</c:v>
                </c:pt>
                <c:pt idx="4">
                  <c:v>1.110720805498</c:v>
                </c:pt>
                <c:pt idx="5">
                  <c:v>1.1471524479183344</c:v>
                </c:pt>
                <c:pt idx="6">
                  <c:v>1.2018716196840391</c:v>
                </c:pt>
                <c:pt idx="7">
                  <c:v>1.2488648000136848</c:v>
                </c:pt>
                <c:pt idx="8">
                  <c:v>1.2798366470540241</c:v>
                </c:pt>
                <c:pt idx="9">
                  <c:v>1.3399889694655631</c:v>
                </c:pt>
                <c:pt idx="10">
                  <c:v>1.4130183683014363</c:v>
                </c:pt>
                <c:pt idx="11">
                  <c:v>1.5030276383622381</c:v>
                </c:pt>
                <c:pt idx="12">
                  <c:v>1.6449134474236333</c:v>
                </c:pt>
                <c:pt idx="13">
                  <c:v>1.7612088281564842</c:v>
                </c:pt>
                <c:pt idx="14">
                  <c:v>1.9232400403468808</c:v>
                </c:pt>
                <c:pt idx="15">
                  <c:v>2.2317277428185207</c:v>
                </c:pt>
                <c:pt idx="16">
                  <c:v>2.7720290293548846</c:v>
                </c:pt>
                <c:pt idx="17">
                  <c:v>3.2310770366160533</c:v>
                </c:pt>
                <c:pt idx="18">
                  <c:v>3.7428796392160364</c:v>
                </c:pt>
                <c:pt idx="19">
                  <c:v>4.0520414974152814</c:v>
                </c:pt>
                <c:pt idx="20">
                  <c:v>4.5958254663684128</c:v>
                </c:pt>
                <c:pt idx="21">
                  <c:v>5.4216953026748165</c:v>
                </c:pt>
                <c:pt idx="22">
                  <c:v>6.0657927046325844</c:v>
                </c:pt>
                <c:pt idx="23">
                  <c:v>6.587450877230987</c:v>
                </c:pt>
                <c:pt idx="24">
                  <c:v>6.8911323626713354</c:v>
                </c:pt>
                <c:pt idx="25">
                  <c:v>7.232932527859834</c:v>
                </c:pt>
                <c:pt idx="26">
                  <c:v>7.6719715323009261</c:v>
                </c:pt>
                <c:pt idx="27">
                  <c:v>7.935120155858848</c:v>
                </c:pt>
                <c:pt idx="28">
                  <c:v>8.2644276423269911</c:v>
                </c:pt>
                <c:pt idx="29">
                  <c:v>8.6082278322477954</c:v>
                </c:pt>
                <c:pt idx="30">
                  <c:v>9.1040617553852687</c:v>
                </c:pt>
                <c:pt idx="31">
                  <c:v>9.8378491328693212</c:v>
                </c:pt>
                <c:pt idx="32">
                  <c:v>10.571752678181372</c:v>
                </c:pt>
                <c:pt idx="33">
                  <c:v>11.056996126109897</c:v>
                </c:pt>
                <c:pt idx="34">
                  <c:v>11.340055226938311</c:v>
                </c:pt>
                <c:pt idx="35">
                  <c:v>11.591804452976342</c:v>
                </c:pt>
                <c:pt idx="36">
                  <c:v>11.904783173206702</c:v>
                </c:pt>
                <c:pt idx="37">
                  <c:v>12.244069493643092</c:v>
                </c:pt>
                <c:pt idx="38">
                  <c:v>12.51343902250324</c:v>
                </c:pt>
                <c:pt idx="39">
                  <c:v>12.741183612712799</c:v>
                </c:pt>
                <c:pt idx="40">
                  <c:v>12.964154325935274</c:v>
                </c:pt>
                <c:pt idx="41">
                  <c:v>13.11713134698131</c:v>
                </c:pt>
                <c:pt idx="42">
                  <c:v>13.317823456590125</c:v>
                </c:pt>
                <c:pt idx="43">
                  <c:v>13.520254373130296</c:v>
                </c:pt>
                <c:pt idx="44">
                  <c:v>13.706833883479495</c:v>
                </c:pt>
                <c:pt idx="45">
                  <c:v>13.897358874459862</c:v>
                </c:pt>
                <c:pt idx="46">
                  <c:v>14.187813674936072</c:v>
                </c:pt>
                <c:pt idx="47">
                  <c:v>14.536833891339498</c:v>
                </c:pt>
                <c:pt idx="48">
                  <c:v>14.884264221342512</c:v>
                </c:pt>
                <c:pt idx="49">
                  <c:v>15.408190321933768</c:v>
                </c:pt>
                <c:pt idx="50">
                  <c:v>15.71019085224367</c:v>
                </c:pt>
                <c:pt idx="51">
                  <c:v>16.101374604464535</c:v>
                </c:pt>
                <c:pt idx="52">
                  <c:v>16.722887664196865</c:v>
                </c:pt>
                <c:pt idx="53">
                  <c:v>17.152665877166726</c:v>
                </c:pt>
                <c:pt idx="54">
                  <c:v>17.545461925753841</c:v>
                </c:pt>
                <c:pt idx="55">
                  <c:v>17.799871123677271</c:v>
                </c:pt>
                <c:pt idx="56">
                  <c:v>17.865730646834876</c:v>
                </c:pt>
                <c:pt idx="57">
                  <c:v>18.04617452636791</c:v>
                </c:pt>
                <c:pt idx="58">
                  <c:v>18.50815659424293</c:v>
                </c:pt>
                <c:pt idx="59">
                  <c:v>18.931993380251093</c:v>
                </c:pt>
                <c:pt idx="60">
                  <c:v>19.261410065067462</c:v>
                </c:pt>
                <c:pt idx="61">
                  <c:v>19.452098024711631</c:v>
                </c:pt>
                <c:pt idx="62">
                  <c:v>19.942290894934363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C-4F15-B5F0-A8DF125C6AC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Graph!$A$2:$A$64</c:f>
              <c:numCache>
                <c:formatCode>0</c:formatCode>
                <c:ptCount val="63"/>
                <c:pt idx="0" formatCode="General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</c:numCache>
            </c:numRef>
          </c:xVal>
          <c:yVal>
            <c:numRef>
              <c:f>Graph!$D$2:$D$64</c:f>
              <c:numCache>
                <c:formatCode>General</c:formatCode>
                <c:ptCount val="63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-5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5.4216953026748165</c:v>
                </c:pt>
                <c:pt idx="22">
                  <c:v>5.5843461617550609</c:v>
                </c:pt>
                <c:pt idx="23">
                  <c:v>5.7518765466077122</c:v>
                </c:pt>
                <c:pt idx="24">
                  <c:v>5.9244328430059445</c:v>
                </c:pt>
                <c:pt idx="25">
                  <c:v>6.1021658282961218</c:v>
                </c:pt>
                <c:pt idx="26">
                  <c:v>6.285230803145005</c:v>
                </c:pt>
                <c:pt idx="27">
                  <c:v>6.4737877272393556</c:v>
                </c:pt>
                <c:pt idx="28">
                  <c:v>6.6680013590565368</c:v>
                </c:pt>
                <c:pt idx="29">
                  <c:v>6.8680413998282326</c:v>
                </c:pt>
                <c:pt idx="30">
                  <c:v>7.0740826418230798</c:v>
                </c:pt>
                <c:pt idx="31">
                  <c:v>7.2863051210777714</c:v>
                </c:pt>
                <c:pt idx="32">
                  <c:v>7.5048942747101055</c:v>
                </c:pt>
                <c:pt idx="33">
                  <c:v>7.7300411029514073</c:v>
                </c:pt>
                <c:pt idx="34">
                  <c:v>7.9619423360399493</c:v>
                </c:pt>
                <c:pt idx="35">
                  <c:v>8.2008006061211489</c:v>
                </c:pt>
                <c:pt idx="36">
                  <c:v>8.4468246243047833</c:v>
                </c:pt>
                <c:pt idx="37">
                  <c:v>8.7002293630339249</c:v>
                </c:pt>
                <c:pt idx="38">
                  <c:v>8.9612362439249438</c:v>
                </c:pt>
                <c:pt idx="39">
                  <c:v>9.230073331242691</c:v>
                </c:pt>
                <c:pt idx="40">
                  <c:v>9.5069755311799717</c:v>
                </c:pt>
                <c:pt idx="41">
                  <c:v>9.7921847971153717</c:v>
                </c:pt>
                <c:pt idx="42">
                  <c:v>10.08595034102883</c:v>
                </c:pt>
                <c:pt idx="43">
                  <c:v>10.388528851259696</c:v>
                </c:pt>
                <c:pt idx="44">
                  <c:v>10.700184716797489</c:v>
                </c:pt>
                <c:pt idx="45">
                  <c:v>11.021190258301411</c:v>
                </c:pt>
                <c:pt idx="46">
                  <c:v>11.351825966050454</c:v>
                </c:pt>
                <c:pt idx="47">
                  <c:v>11.692380745031969</c:v>
                </c:pt>
                <c:pt idx="48">
                  <c:v>12.043152167382926</c:v>
                </c:pt>
                <c:pt idx="49">
                  <c:v>12.404446732404415</c:v>
                </c:pt>
                <c:pt idx="50">
                  <c:v>12.776580134376545</c:v>
                </c:pt>
                <c:pt idx="51">
                  <c:v>13.159877538407843</c:v>
                </c:pt>
                <c:pt idx="52">
                  <c:v>13.55467386456008</c:v>
                </c:pt>
                <c:pt idx="53">
                  <c:v>13.961314080496878</c:v>
                </c:pt>
                <c:pt idx="54">
                  <c:v>14.380153502911785</c:v>
                </c:pt>
                <c:pt idx="55">
                  <c:v>14.811558107999137</c:v>
                </c:pt>
                <c:pt idx="56">
                  <c:v>15.255904851239114</c:v>
                </c:pt>
                <c:pt idx="57">
                  <c:v>15.713581996776286</c:v>
                </c:pt>
                <c:pt idx="58">
                  <c:v>16.184989456679574</c:v>
                </c:pt>
                <c:pt idx="59">
                  <c:v>16.670539140379962</c:v>
                </c:pt>
                <c:pt idx="60">
                  <c:v>17.170655314591361</c:v>
                </c:pt>
                <c:pt idx="61">
                  <c:v>17.685774974029098</c:v>
                </c:pt>
                <c:pt idx="62">
                  <c:v>18.216348223249973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0C-4F15-B5F0-A8DF125C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309791"/>
        <c:axId val="415313951"/>
      </c:scatterChart>
      <c:valAx>
        <c:axId val="41530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13951"/>
        <c:crosses val="autoZero"/>
        <c:crossBetween val="midCat"/>
      </c:valAx>
      <c:valAx>
        <c:axId val="4153139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Cost relative</a:t>
                </a:r>
                <a:r>
                  <a:rPr lang="en-GB" sz="1200" baseline="0"/>
                  <a:t> to start (1959)</a:t>
                </a:r>
                <a:endParaRPr lang="en-GB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09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350520</xdr:colOff>
      <xdr:row>1</xdr:row>
      <xdr:rowOff>45720</xdr:rowOff>
    </xdr:from>
    <xdr:to>
      <xdr:col>21</xdr:col>
      <xdr:colOff>533400</xdr:colOff>
      <xdr:row>23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915DF7-E1A6-4BE3-A072-D71F068E2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65D9-5334-4976-8371-A31F5B0E7CAF}">
  <dimension ref="A1:I63"/>
  <sheetViews>
    <sheetView workbookViewId="0">
      <selection activeCell="K10" sqref="K10"/>
    </sheetView>
  </sheetViews>
  <sheetFormatPr defaultColWidth="23.109375" defaultRowHeight="14.4" x14ac:dyDescent="0.3"/>
  <cols>
    <col min="1" max="2" width="11.109375" style="4" customWidth="1"/>
    <col min="3" max="4" width="11.109375" style="3" customWidth="1"/>
    <col min="5" max="7" width="11.109375" style="2" customWidth="1"/>
    <col min="8" max="9" width="19.33203125" style="2" customWidth="1"/>
    <col min="10" max="16384" width="23.109375" style="2"/>
  </cols>
  <sheetData>
    <row r="1" spans="1:9" s="7" customFormat="1" ht="28.8" x14ac:dyDescent="0.3">
      <c r="A1" s="5" t="s">
        <v>0</v>
      </c>
      <c r="B1" s="5"/>
      <c r="C1" s="6" t="s">
        <v>1</v>
      </c>
      <c r="D1" s="6" t="s">
        <v>2</v>
      </c>
    </row>
    <row r="2" spans="1:9" x14ac:dyDescent="0.3">
      <c r="A2" s="4">
        <v>1960</v>
      </c>
      <c r="B2" s="4">
        <v>2</v>
      </c>
      <c r="C2" s="3">
        <v>0.01</v>
      </c>
      <c r="D2" s="3">
        <v>2.4400000000000002E-2</v>
      </c>
      <c r="E2" s="3">
        <f>1+C2</f>
        <v>1.01</v>
      </c>
      <c r="F2" s="2">
        <f>PRODUCT(E$2:E2)</f>
        <v>1.01</v>
      </c>
      <c r="H2" s="21" t="s">
        <v>7</v>
      </c>
      <c r="I2" s="21"/>
    </row>
    <row r="3" spans="1:9" x14ac:dyDescent="0.3">
      <c r="A3" s="4">
        <v>1961</v>
      </c>
      <c r="B3" s="4">
        <f>B2+1</f>
        <v>3</v>
      </c>
      <c r="C3" s="3">
        <v>3.4500000000000003E-2</v>
      </c>
      <c r="D3" s="3">
        <v>2.4400000000000002E-2</v>
      </c>
      <c r="E3" s="3">
        <f t="shared" ref="E3:E63" si="0">1+C3</f>
        <v>1.0345</v>
      </c>
      <c r="F3" s="2">
        <f>PRODUCT(E$2:E3)</f>
        <v>1.044845</v>
      </c>
      <c r="H3" s="8">
        <v>1978</v>
      </c>
      <c r="I3" s="9"/>
    </row>
    <row r="4" spans="1:9" x14ac:dyDescent="0.3">
      <c r="A4" s="4">
        <v>1962</v>
      </c>
      <c r="B4" s="4">
        <f t="shared" ref="B4:B63" si="1">B3+1</f>
        <v>4</v>
      </c>
      <c r="C4" s="3">
        <v>4.2000000000000003E-2</v>
      </c>
      <c r="D4" s="3">
        <v>7.4999999999999997E-3</v>
      </c>
      <c r="E4" s="3">
        <f t="shared" si="0"/>
        <v>1.042</v>
      </c>
      <c r="F4" s="2">
        <f>PRODUCT(E$2:E4)</f>
        <v>1.08872849</v>
      </c>
      <c r="H4" s="8">
        <v>2021</v>
      </c>
      <c r="I4" s="15">
        <f ca="1">PRODUCT(INDIRECT("e"&amp;VLOOKUP(H3,A:B,2,FALSE)&amp;":e"&amp;VLOOKUP(H4,A:B,2,FALSE)))</f>
        <v>5.3280609630053064</v>
      </c>
    </row>
    <row r="5" spans="1:9" x14ac:dyDescent="0.3">
      <c r="A5" s="4">
        <v>1963</v>
      </c>
      <c r="B5" s="4">
        <f t="shared" si="1"/>
        <v>5</v>
      </c>
      <c r="C5" s="3">
        <v>2.0199999999999999E-2</v>
      </c>
      <c r="D5" s="3">
        <v>-2.18E-2</v>
      </c>
      <c r="E5" s="3">
        <f t="shared" si="0"/>
        <v>1.0202</v>
      </c>
      <c r="F5" s="2">
        <f>PRODUCT(E$2:E5)</f>
        <v>1.110720805498</v>
      </c>
    </row>
    <row r="6" spans="1:9" x14ac:dyDescent="0.3">
      <c r="A6" s="4">
        <v>1964</v>
      </c>
      <c r="B6" s="4">
        <f t="shared" si="1"/>
        <v>6</v>
      </c>
      <c r="C6" s="3">
        <v>3.2800000000000003E-2</v>
      </c>
      <c r="D6" s="3">
        <v>1.26E-2</v>
      </c>
      <c r="E6" s="3">
        <f t="shared" si="0"/>
        <v>1.0327999999999999</v>
      </c>
      <c r="F6" s="2">
        <f>PRODUCT(E$2:E6)</f>
        <v>1.1471524479183344</v>
      </c>
    </row>
    <row r="7" spans="1:9" x14ac:dyDescent="0.3">
      <c r="A7" s="4">
        <v>1965</v>
      </c>
      <c r="B7" s="4">
        <f t="shared" si="1"/>
        <v>7</v>
      </c>
      <c r="C7" s="3">
        <v>4.7699999999999999E-2</v>
      </c>
      <c r="D7" s="3">
        <v>1.49E-2</v>
      </c>
      <c r="E7" s="3">
        <f t="shared" si="0"/>
        <v>1.0477000000000001</v>
      </c>
      <c r="F7" s="2">
        <f>PRODUCT(E$2:E7)</f>
        <v>1.2018716196840391</v>
      </c>
    </row>
    <row r="8" spans="1:9" x14ac:dyDescent="0.3">
      <c r="A8" s="4">
        <v>1966</v>
      </c>
      <c r="B8" s="4">
        <f t="shared" si="1"/>
        <v>8</v>
      </c>
      <c r="C8" s="3">
        <v>3.9100000000000003E-2</v>
      </c>
      <c r="D8" s="3">
        <v>-8.6E-3</v>
      </c>
      <c r="E8" s="3">
        <f t="shared" si="0"/>
        <v>1.0390999999999999</v>
      </c>
      <c r="F8" s="2">
        <f>PRODUCT(E$2:E8)</f>
        <v>1.2488648000136848</v>
      </c>
    </row>
    <row r="9" spans="1:9" x14ac:dyDescent="0.3">
      <c r="A9" s="4">
        <v>1967</v>
      </c>
      <c r="B9" s="4">
        <f t="shared" si="1"/>
        <v>9</v>
      </c>
      <c r="C9" s="3">
        <v>2.4799999999999999E-2</v>
      </c>
      <c r="D9" s="3">
        <v>-1.43E-2</v>
      </c>
      <c r="E9" s="3">
        <f t="shared" si="0"/>
        <v>1.0247999999999999</v>
      </c>
      <c r="F9" s="2">
        <f>PRODUCT(E$2:E9)</f>
        <v>1.2798366470540241</v>
      </c>
      <c r="H9" s="10" t="s">
        <v>5</v>
      </c>
      <c r="I9" s="11">
        <v>0.2</v>
      </c>
    </row>
    <row r="10" spans="1:9" x14ac:dyDescent="0.3">
      <c r="A10" s="4">
        <v>1968</v>
      </c>
      <c r="B10" s="4">
        <f t="shared" si="1"/>
        <v>10</v>
      </c>
      <c r="C10" s="3">
        <v>4.7E-2</v>
      </c>
      <c r="D10" s="3">
        <v>2.2200000000000001E-2</v>
      </c>
      <c r="E10" s="3">
        <f t="shared" si="0"/>
        <v>1.0469999999999999</v>
      </c>
      <c r="F10" s="2">
        <f>PRODUCT(E$2:E10)</f>
        <v>1.3399889694655631</v>
      </c>
      <c r="H10" s="10" t="s">
        <v>3</v>
      </c>
      <c r="I10" s="10">
        <v>1985</v>
      </c>
    </row>
    <row r="11" spans="1:9" x14ac:dyDescent="0.3">
      <c r="A11" s="4">
        <v>1969</v>
      </c>
      <c r="B11" s="4">
        <f t="shared" si="1"/>
        <v>11</v>
      </c>
      <c r="C11" s="3">
        <v>5.45E-2</v>
      </c>
      <c r="D11" s="3">
        <v>7.4999999999999997E-3</v>
      </c>
      <c r="E11" s="3">
        <f t="shared" si="0"/>
        <v>1.0545</v>
      </c>
      <c r="F11" s="2">
        <f>PRODUCT(E$2:E11)</f>
        <v>1.4130183683014363</v>
      </c>
      <c r="H11" s="10" t="s">
        <v>4</v>
      </c>
      <c r="I11" s="14">
        <f ca="1">PRODUCT(INDIRECT("e"&amp;VLOOKUP(I10,A:B,2,FALSE)&amp;":e"&amp;VLOOKUP(MAX(A:A),A:B,2,FALSE)))*I9</f>
        <v>0.55143030349365429</v>
      </c>
    </row>
    <row r="12" spans="1:9" x14ac:dyDescent="0.3">
      <c r="A12" s="4">
        <v>1970</v>
      </c>
      <c r="B12" s="4">
        <f t="shared" si="1"/>
        <v>12</v>
      </c>
      <c r="C12" s="3">
        <v>6.3700000000000007E-2</v>
      </c>
      <c r="D12" s="3">
        <v>9.1999999999999998E-3</v>
      </c>
      <c r="E12" s="3">
        <f t="shared" si="0"/>
        <v>1.0637000000000001</v>
      </c>
      <c r="F12" s="2">
        <f>PRODUCT(E$2:E12)</f>
        <v>1.5030276383622381</v>
      </c>
    </row>
    <row r="13" spans="1:9" x14ac:dyDescent="0.3">
      <c r="A13" s="4">
        <v>1971</v>
      </c>
      <c r="B13" s="4">
        <f t="shared" si="1"/>
        <v>13</v>
      </c>
      <c r="C13" s="3">
        <v>9.4399999999999998E-2</v>
      </c>
      <c r="D13" s="3">
        <v>3.0800000000000001E-2</v>
      </c>
      <c r="E13" s="3">
        <f t="shared" si="0"/>
        <v>1.0944</v>
      </c>
      <c r="F13" s="2">
        <f>PRODUCT(E$2:E13)</f>
        <v>1.6449134474236333</v>
      </c>
    </row>
    <row r="14" spans="1:9" x14ac:dyDescent="0.3">
      <c r="A14" s="4">
        <v>1972</v>
      </c>
      <c r="B14" s="4">
        <f t="shared" si="1"/>
        <v>14</v>
      </c>
      <c r="C14" s="3">
        <v>7.0699999999999999E-2</v>
      </c>
      <c r="D14" s="3">
        <v>-2.3699999999999999E-2</v>
      </c>
      <c r="E14" s="3">
        <f t="shared" si="0"/>
        <v>1.0707</v>
      </c>
      <c r="F14" s="2">
        <f>PRODUCT(E$2:E14)</f>
        <v>1.7612088281564842</v>
      </c>
    </row>
    <row r="15" spans="1:9" x14ac:dyDescent="0.3">
      <c r="A15" s="4">
        <v>1973</v>
      </c>
      <c r="B15" s="4">
        <f t="shared" si="1"/>
        <v>15</v>
      </c>
      <c r="C15" s="3">
        <v>9.1999999999999998E-2</v>
      </c>
      <c r="D15" s="3">
        <v>2.12E-2</v>
      </c>
      <c r="E15" s="3">
        <f t="shared" si="0"/>
        <v>1.0920000000000001</v>
      </c>
      <c r="F15" s="2">
        <f>PRODUCT(E$2:E15)</f>
        <v>1.9232400403468808</v>
      </c>
    </row>
    <row r="16" spans="1:9" x14ac:dyDescent="0.3">
      <c r="A16" s="4">
        <v>1974</v>
      </c>
      <c r="B16" s="4">
        <f t="shared" si="1"/>
        <v>16</v>
      </c>
      <c r="C16" s="3">
        <v>0.16039999999999999</v>
      </c>
      <c r="D16" s="3">
        <v>6.8500000000000005E-2</v>
      </c>
      <c r="E16" s="3">
        <f t="shared" si="0"/>
        <v>1.1604000000000001</v>
      </c>
      <c r="F16" s="2">
        <f>PRODUCT(E$2:E16)</f>
        <v>2.2317277428185207</v>
      </c>
      <c r="H16" s="12" t="s">
        <v>5</v>
      </c>
      <c r="I16" s="14">
        <f ca="1">I18/PRODUCT(INDIRECT("e"&amp;VLOOKUP(I17,A:B,2,FALSE)&amp;":e"&amp;VLOOKUP(MAX(A:A),A:B,2,FALSE)))</f>
        <v>0.19819541030476978</v>
      </c>
    </row>
    <row r="17" spans="1:9" x14ac:dyDescent="0.3">
      <c r="A17" s="4">
        <v>1975</v>
      </c>
      <c r="B17" s="4">
        <f t="shared" si="1"/>
        <v>17</v>
      </c>
      <c r="C17" s="3">
        <v>0.24210000000000001</v>
      </c>
      <c r="D17" s="3">
        <v>8.1600000000000006E-2</v>
      </c>
      <c r="E17" s="3">
        <f t="shared" si="0"/>
        <v>1.2421</v>
      </c>
      <c r="F17" s="2">
        <f>PRODUCT(E$2:E17)</f>
        <v>2.7720290293548846</v>
      </c>
      <c r="H17" s="12" t="s">
        <v>3</v>
      </c>
      <c r="I17" s="12">
        <v>1983</v>
      </c>
    </row>
    <row r="18" spans="1:9" x14ac:dyDescent="0.3">
      <c r="A18" s="4">
        <v>1976</v>
      </c>
      <c r="B18" s="4">
        <f t="shared" si="1"/>
        <v>18</v>
      </c>
      <c r="C18" s="3">
        <v>0.1656</v>
      </c>
      <c r="D18" s="3">
        <v>-7.6499999999999999E-2</v>
      </c>
      <c r="E18" s="3">
        <f t="shared" si="0"/>
        <v>1.1656</v>
      </c>
      <c r="F18" s="2">
        <f>PRODUCT(E$2:E18)</f>
        <v>3.2310770366160533</v>
      </c>
      <c r="H18" s="12" t="s">
        <v>6</v>
      </c>
      <c r="I18" s="13">
        <v>0.6</v>
      </c>
    </row>
    <row r="19" spans="1:9" x14ac:dyDescent="0.3">
      <c r="A19" s="4">
        <v>1977</v>
      </c>
      <c r="B19" s="4">
        <f t="shared" si="1"/>
        <v>19</v>
      </c>
      <c r="C19" s="3">
        <v>0.15840000000000001</v>
      </c>
      <c r="D19" s="3">
        <v>-7.1999999999999998E-3</v>
      </c>
      <c r="E19" s="3">
        <f t="shared" si="0"/>
        <v>1.1584000000000001</v>
      </c>
      <c r="F19" s="2">
        <f>PRODUCT(E$2:E19)</f>
        <v>3.7428796392160364</v>
      </c>
    </row>
    <row r="20" spans="1:9" x14ac:dyDescent="0.3">
      <c r="A20" s="4">
        <v>1978</v>
      </c>
      <c r="B20" s="4">
        <f t="shared" si="1"/>
        <v>20</v>
      </c>
      <c r="C20" s="3">
        <v>8.2600000000000007E-2</v>
      </c>
      <c r="D20" s="3">
        <v>-7.5800000000000006E-2</v>
      </c>
      <c r="E20" s="3">
        <f t="shared" si="0"/>
        <v>1.0826</v>
      </c>
      <c r="F20" s="2">
        <f>PRODUCT(E$2:E20)</f>
        <v>4.0520414974152814</v>
      </c>
    </row>
    <row r="21" spans="1:9" x14ac:dyDescent="0.3">
      <c r="A21" s="4">
        <v>1979</v>
      </c>
      <c r="B21" s="4">
        <f t="shared" si="1"/>
        <v>21</v>
      </c>
      <c r="C21" s="3">
        <v>0.13420000000000001</v>
      </c>
      <c r="D21" s="3">
        <v>5.16E-2</v>
      </c>
      <c r="E21" s="3">
        <f t="shared" si="0"/>
        <v>1.1342000000000001</v>
      </c>
      <c r="F21" s="2">
        <f>PRODUCT(E$2:E21)</f>
        <v>4.5958254663684128</v>
      </c>
    </row>
    <row r="22" spans="1:9" x14ac:dyDescent="0.3">
      <c r="A22" s="4">
        <v>1980</v>
      </c>
      <c r="B22" s="4">
        <f t="shared" si="1"/>
        <v>22</v>
      </c>
      <c r="C22" s="3">
        <v>0.1797</v>
      </c>
      <c r="D22" s="3">
        <v>4.5400000000000003E-2</v>
      </c>
      <c r="E22" s="3">
        <f t="shared" si="0"/>
        <v>1.1797</v>
      </c>
      <c r="F22" s="2">
        <f>PRODUCT(E$2:E22)</f>
        <v>5.4216953026748165</v>
      </c>
    </row>
    <row r="23" spans="1:9" x14ac:dyDescent="0.3">
      <c r="A23" s="4">
        <v>1981</v>
      </c>
      <c r="B23" s="4">
        <f t="shared" si="1"/>
        <v>23</v>
      </c>
      <c r="C23" s="3">
        <v>0.1188</v>
      </c>
      <c r="D23" s="3">
        <v>-6.0900000000000003E-2</v>
      </c>
      <c r="E23" s="3">
        <f t="shared" si="0"/>
        <v>1.1188</v>
      </c>
      <c r="F23" s="2">
        <f>PRODUCT(E$2:E23)</f>
        <v>6.0657927046325844</v>
      </c>
    </row>
    <row r="24" spans="1:9" x14ac:dyDescent="0.3">
      <c r="A24" s="4">
        <v>1982</v>
      </c>
      <c r="B24" s="4">
        <f t="shared" si="1"/>
        <v>24</v>
      </c>
      <c r="C24" s="3">
        <v>8.5999999999999993E-2</v>
      </c>
      <c r="D24" s="3">
        <v>-3.2800000000000003E-2</v>
      </c>
      <c r="E24" s="3">
        <f t="shared" si="0"/>
        <v>1.0860000000000001</v>
      </c>
      <c r="F24" s="2">
        <f>PRODUCT(E$2:E24)</f>
        <v>6.587450877230987</v>
      </c>
    </row>
    <row r="25" spans="1:9" x14ac:dyDescent="0.3">
      <c r="A25" s="4">
        <v>1983</v>
      </c>
      <c r="B25" s="4">
        <f t="shared" si="1"/>
        <v>25</v>
      </c>
      <c r="C25" s="3">
        <v>4.6100000000000002E-2</v>
      </c>
      <c r="D25" s="3">
        <v>-3.9899999999999998E-2</v>
      </c>
      <c r="E25" s="3">
        <f t="shared" si="0"/>
        <v>1.0461</v>
      </c>
      <c r="F25" s="2">
        <f>PRODUCT(E$2:E25)</f>
        <v>6.8911323626713354</v>
      </c>
    </row>
    <row r="26" spans="1:9" x14ac:dyDescent="0.3">
      <c r="A26" s="4">
        <v>1984</v>
      </c>
      <c r="B26" s="4">
        <f t="shared" si="1"/>
        <v>26</v>
      </c>
      <c r="C26" s="3">
        <v>4.9599999999999998E-2</v>
      </c>
      <c r="D26" s="3">
        <v>3.5000000000000001E-3</v>
      </c>
      <c r="E26" s="3">
        <f t="shared" si="0"/>
        <v>1.0496000000000001</v>
      </c>
      <c r="F26" s="2">
        <f>PRODUCT(E$2:E26)</f>
        <v>7.232932527859834</v>
      </c>
    </row>
    <row r="27" spans="1:9" x14ac:dyDescent="0.3">
      <c r="A27" s="4">
        <v>1985</v>
      </c>
      <c r="B27" s="4">
        <f t="shared" si="1"/>
        <v>27</v>
      </c>
      <c r="C27" s="3">
        <v>6.0699999999999997E-2</v>
      </c>
      <c r="D27" s="3">
        <v>1.11E-2</v>
      </c>
      <c r="E27" s="3">
        <f t="shared" si="0"/>
        <v>1.0607</v>
      </c>
      <c r="F27" s="2">
        <f>PRODUCT(E$2:E27)</f>
        <v>7.6719715323009261</v>
      </c>
    </row>
    <row r="28" spans="1:9" x14ac:dyDescent="0.3">
      <c r="A28" s="4">
        <v>1986</v>
      </c>
      <c r="B28" s="4">
        <f t="shared" si="1"/>
        <v>28</v>
      </c>
      <c r="C28" s="3">
        <v>3.4299999999999997E-2</v>
      </c>
      <c r="D28" s="3">
        <v>-2.64E-2</v>
      </c>
      <c r="E28" s="3">
        <f t="shared" si="0"/>
        <v>1.0343</v>
      </c>
      <c r="F28" s="2">
        <f>PRODUCT(E$2:E28)</f>
        <v>7.935120155858848</v>
      </c>
    </row>
    <row r="29" spans="1:9" x14ac:dyDescent="0.3">
      <c r="A29" s="4">
        <v>1987</v>
      </c>
      <c r="B29" s="4">
        <f t="shared" si="1"/>
        <v>29</v>
      </c>
      <c r="C29" s="3">
        <v>4.1500000000000002E-2</v>
      </c>
      <c r="D29" s="3">
        <v>7.1999999999999998E-3</v>
      </c>
      <c r="E29" s="3">
        <f t="shared" si="0"/>
        <v>1.0415000000000001</v>
      </c>
      <c r="F29" s="2">
        <f>PRODUCT(E$2:E29)</f>
        <v>8.2644276423269911</v>
      </c>
    </row>
    <row r="30" spans="1:9" x14ac:dyDescent="0.3">
      <c r="A30" s="4">
        <v>1988</v>
      </c>
      <c r="B30" s="4">
        <f t="shared" si="1"/>
        <v>30</v>
      </c>
      <c r="C30" s="3">
        <v>4.1599999999999998E-2</v>
      </c>
      <c r="D30" s="3">
        <v>1E-4</v>
      </c>
      <c r="E30" s="3">
        <f t="shared" si="0"/>
        <v>1.0416000000000001</v>
      </c>
      <c r="F30" s="2">
        <f>PRODUCT(E$2:E30)</f>
        <v>8.6082278322477954</v>
      </c>
    </row>
    <row r="31" spans="1:9" x14ac:dyDescent="0.3">
      <c r="A31" s="4">
        <v>1989</v>
      </c>
      <c r="B31" s="4">
        <f t="shared" si="1"/>
        <v>31</v>
      </c>
      <c r="C31" s="3">
        <v>5.7599999999999998E-2</v>
      </c>
      <c r="D31" s="3">
        <v>1.6E-2</v>
      </c>
      <c r="E31" s="3">
        <f t="shared" si="0"/>
        <v>1.0576000000000001</v>
      </c>
      <c r="F31" s="2">
        <f>PRODUCT(E$2:E31)</f>
        <v>9.1040617553852687</v>
      </c>
    </row>
    <row r="32" spans="1:9" x14ac:dyDescent="0.3">
      <c r="A32" s="4">
        <v>1990</v>
      </c>
      <c r="B32" s="4">
        <f t="shared" si="1"/>
        <v>32</v>
      </c>
      <c r="C32" s="3">
        <v>8.0600000000000005E-2</v>
      </c>
      <c r="D32" s="3">
        <v>2.3E-2</v>
      </c>
      <c r="E32" s="3">
        <f t="shared" si="0"/>
        <v>1.0806</v>
      </c>
      <c r="F32" s="2">
        <f>PRODUCT(E$2:E32)</f>
        <v>9.8378491328693212</v>
      </c>
    </row>
    <row r="33" spans="1:6" x14ac:dyDescent="0.3">
      <c r="A33" s="4">
        <v>1991</v>
      </c>
      <c r="B33" s="4">
        <f t="shared" si="1"/>
        <v>33</v>
      </c>
      <c r="C33" s="3">
        <v>7.46E-2</v>
      </c>
      <c r="D33" s="3">
        <v>-6.0000000000000001E-3</v>
      </c>
      <c r="E33" s="3">
        <f t="shared" si="0"/>
        <v>1.0746</v>
      </c>
      <c r="F33" s="2">
        <f>PRODUCT(E$2:E33)</f>
        <v>10.571752678181372</v>
      </c>
    </row>
    <row r="34" spans="1:6" x14ac:dyDescent="0.3">
      <c r="A34" s="4">
        <v>1992</v>
      </c>
      <c r="B34" s="4">
        <f t="shared" si="1"/>
        <v>34</v>
      </c>
      <c r="C34" s="3">
        <v>4.5900000000000003E-2</v>
      </c>
      <c r="D34" s="3">
        <v>-2.87E-2</v>
      </c>
      <c r="E34" s="3">
        <f t="shared" si="0"/>
        <v>1.0459000000000001</v>
      </c>
      <c r="F34" s="2">
        <f>PRODUCT(E$2:E34)</f>
        <v>11.056996126109897</v>
      </c>
    </row>
    <row r="35" spans="1:6" x14ac:dyDescent="0.3">
      <c r="A35" s="4">
        <v>1993</v>
      </c>
      <c r="B35" s="4">
        <f t="shared" si="1"/>
        <v>35</v>
      </c>
      <c r="C35" s="3">
        <v>2.5600000000000001E-2</v>
      </c>
      <c r="D35" s="3">
        <v>-2.0299999999999999E-2</v>
      </c>
      <c r="E35" s="3">
        <f t="shared" si="0"/>
        <v>1.0256000000000001</v>
      </c>
      <c r="F35" s="2">
        <f>PRODUCT(E$2:E35)</f>
        <v>11.340055226938311</v>
      </c>
    </row>
    <row r="36" spans="1:6" x14ac:dyDescent="0.3">
      <c r="A36" s="4">
        <v>1994</v>
      </c>
      <c r="B36" s="4">
        <f t="shared" si="1"/>
        <v>36</v>
      </c>
      <c r="C36" s="3">
        <v>2.2200000000000001E-2</v>
      </c>
      <c r="D36" s="3">
        <v>-3.3999999999999998E-3</v>
      </c>
      <c r="E36" s="3">
        <f t="shared" si="0"/>
        <v>1.0222</v>
      </c>
      <c r="F36" s="2">
        <f>PRODUCT(E$2:E36)</f>
        <v>11.591804452976342</v>
      </c>
    </row>
    <row r="37" spans="1:6" x14ac:dyDescent="0.3">
      <c r="A37" s="4">
        <v>1995</v>
      </c>
      <c r="B37" s="4">
        <f t="shared" si="1"/>
        <v>37</v>
      </c>
      <c r="C37" s="3">
        <v>2.7E-2</v>
      </c>
      <c r="D37" s="3">
        <v>4.7999999999999996E-3</v>
      </c>
      <c r="E37" s="3">
        <f t="shared" si="0"/>
        <v>1.0269999999999999</v>
      </c>
      <c r="F37" s="2">
        <f>PRODUCT(E$2:E37)</f>
        <v>11.904783173206702</v>
      </c>
    </row>
    <row r="38" spans="1:6" x14ac:dyDescent="0.3">
      <c r="A38" s="4">
        <v>1996</v>
      </c>
      <c r="B38" s="4">
        <f t="shared" si="1"/>
        <v>38</v>
      </c>
      <c r="C38" s="3">
        <v>2.8500000000000001E-2</v>
      </c>
      <c r="D38" s="3">
        <v>1.5E-3</v>
      </c>
      <c r="E38" s="3">
        <f t="shared" si="0"/>
        <v>1.0285</v>
      </c>
      <c r="F38" s="2">
        <f>PRODUCT(E$2:E38)</f>
        <v>12.244069493643092</v>
      </c>
    </row>
    <row r="39" spans="1:6" x14ac:dyDescent="0.3">
      <c r="A39" s="4">
        <v>1997</v>
      </c>
      <c r="B39" s="4">
        <f t="shared" si="1"/>
        <v>39</v>
      </c>
      <c r="C39" s="3">
        <v>2.1999999999999999E-2</v>
      </c>
      <c r="D39" s="3">
        <v>-6.4999999999999997E-3</v>
      </c>
      <c r="E39" s="3">
        <f t="shared" si="0"/>
        <v>1.022</v>
      </c>
      <c r="F39" s="2">
        <f>PRODUCT(E$2:E39)</f>
        <v>12.51343902250324</v>
      </c>
    </row>
    <row r="40" spans="1:6" x14ac:dyDescent="0.3">
      <c r="A40" s="4">
        <v>1998</v>
      </c>
      <c r="B40" s="4">
        <f t="shared" si="1"/>
        <v>40</v>
      </c>
      <c r="C40" s="3">
        <v>1.8200000000000001E-2</v>
      </c>
      <c r="D40" s="3">
        <v>-3.8E-3</v>
      </c>
      <c r="E40" s="3">
        <f t="shared" si="0"/>
        <v>1.0182</v>
      </c>
      <c r="F40" s="2">
        <f>PRODUCT(E$2:E40)</f>
        <v>12.741183612712799</v>
      </c>
    </row>
    <row r="41" spans="1:6" x14ac:dyDescent="0.3">
      <c r="A41" s="4">
        <v>1999</v>
      </c>
      <c r="B41" s="4">
        <f t="shared" si="1"/>
        <v>41</v>
      </c>
      <c r="C41" s="3">
        <v>1.7500000000000002E-2</v>
      </c>
      <c r="D41" s="3">
        <v>-6.9999999999999999E-4</v>
      </c>
      <c r="E41" s="3">
        <f t="shared" si="0"/>
        <v>1.0175000000000001</v>
      </c>
      <c r="F41" s="2">
        <f>PRODUCT(E$2:E41)</f>
        <v>12.964154325935274</v>
      </c>
    </row>
    <row r="42" spans="1:6" x14ac:dyDescent="0.3">
      <c r="A42" s="4">
        <v>2000</v>
      </c>
      <c r="B42" s="4">
        <f t="shared" si="1"/>
        <v>42</v>
      </c>
      <c r="C42" s="3">
        <v>1.18E-2</v>
      </c>
      <c r="D42" s="3">
        <v>-5.7000000000000002E-3</v>
      </c>
      <c r="E42" s="3">
        <f t="shared" si="0"/>
        <v>1.0118</v>
      </c>
      <c r="F42" s="2">
        <f>PRODUCT(E$2:E42)</f>
        <v>13.11713134698131</v>
      </c>
    </row>
    <row r="43" spans="1:6" x14ac:dyDescent="0.3">
      <c r="A43" s="4">
        <v>2001</v>
      </c>
      <c r="B43" s="4">
        <f t="shared" si="1"/>
        <v>43</v>
      </c>
      <c r="C43" s="3">
        <v>1.5299999999999999E-2</v>
      </c>
      <c r="D43" s="3">
        <v>3.5000000000000001E-3</v>
      </c>
      <c r="E43" s="3">
        <f t="shared" si="0"/>
        <v>1.0153000000000001</v>
      </c>
      <c r="F43" s="2">
        <f>PRODUCT(E$2:E43)</f>
        <v>13.317823456590125</v>
      </c>
    </row>
    <row r="44" spans="1:6" x14ac:dyDescent="0.3">
      <c r="A44" s="4">
        <v>2002</v>
      </c>
      <c r="B44" s="4">
        <f t="shared" si="1"/>
        <v>44</v>
      </c>
      <c r="C44" s="3">
        <v>1.52E-2</v>
      </c>
      <c r="D44" s="3">
        <v>-1E-4</v>
      </c>
      <c r="E44" s="3">
        <f t="shared" si="0"/>
        <v>1.0152000000000001</v>
      </c>
      <c r="F44" s="2">
        <f>PRODUCT(E$2:E44)</f>
        <v>13.520254373130296</v>
      </c>
    </row>
    <row r="45" spans="1:6" x14ac:dyDescent="0.3">
      <c r="A45" s="4">
        <v>2003</v>
      </c>
      <c r="B45" s="4">
        <f t="shared" si="1"/>
        <v>45</v>
      </c>
      <c r="C45" s="3">
        <v>1.38E-2</v>
      </c>
      <c r="D45" s="3">
        <v>-1.4E-3</v>
      </c>
      <c r="E45" s="3">
        <f t="shared" si="0"/>
        <v>1.0138</v>
      </c>
      <c r="F45" s="2">
        <f>PRODUCT(E$2:E45)</f>
        <v>13.706833883479495</v>
      </c>
    </row>
    <row r="46" spans="1:6" x14ac:dyDescent="0.3">
      <c r="A46" s="4">
        <v>2004</v>
      </c>
      <c r="B46" s="4">
        <f t="shared" si="1"/>
        <v>46</v>
      </c>
      <c r="C46" s="3">
        <v>1.3899999999999999E-2</v>
      </c>
      <c r="D46" s="3">
        <v>1E-4</v>
      </c>
      <c r="E46" s="3">
        <f t="shared" si="0"/>
        <v>1.0139</v>
      </c>
      <c r="F46" s="2">
        <f>PRODUCT(E$2:E46)</f>
        <v>13.897358874459862</v>
      </c>
    </row>
    <row r="47" spans="1:6" x14ac:dyDescent="0.3">
      <c r="A47" s="4">
        <v>2005</v>
      </c>
      <c r="B47" s="4">
        <f t="shared" si="1"/>
        <v>47</v>
      </c>
      <c r="C47" s="3">
        <v>2.0899999999999998E-2</v>
      </c>
      <c r="D47" s="3">
        <v>7.0000000000000001E-3</v>
      </c>
      <c r="E47" s="3">
        <f t="shared" si="0"/>
        <v>1.0208999999999999</v>
      </c>
      <c r="F47" s="2">
        <f>PRODUCT(E$2:E47)</f>
        <v>14.187813674936072</v>
      </c>
    </row>
    <row r="48" spans="1:6" x14ac:dyDescent="0.3">
      <c r="A48" s="4">
        <v>2006</v>
      </c>
      <c r="B48" s="4">
        <f t="shared" si="1"/>
        <v>48</v>
      </c>
      <c r="C48" s="3">
        <v>2.46E-2</v>
      </c>
      <c r="D48" s="3">
        <v>3.7000000000000002E-3</v>
      </c>
      <c r="E48" s="3">
        <f t="shared" si="0"/>
        <v>1.0246</v>
      </c>
      <c r="F48" s="2">
        <f>PRODUCT(E$2:E48)</f>
        <v>14.536833891339498</v>
      </c>
    </row>
    <row r="49" spans="1:6" x14ac:dyDescent="0.3">
      <c r="A49" s="4">
        <v>2007</v>
      </c>
      <c r="B49" s="4">
        <f t="shared" si="1"/>
        <v>49</v>
      </c>
      <c r="C49" s="3">
        <v>2.3900000000000001E-2</v>
      </c>
      <c r="D49" s="3">
        <v>-6.9999999999999999E-4</v>
      </c>
      <c r="E49" s="3">
        <f t="shared" si="0"/>
        <v>1.0239</v>
      </c>
      <c r="F49" s="2">
        <f>PRODUCT(E$2:E49)</f>
        <v>14.884264221342512</v>
      </c>
    </row>
    <row r="50" spans="1:6" x14ac:dyDescent="0.3">
      <c r="A50" s="4">
        <v>2008</v>
      </c>
      <c r="B50" s="4">
        <f t="shared" si="1"/>
        <v>50</v>
      </c>
      <c r="C50" s="3">
        <v>3.5200000000000002E-2</v>
      </c>
      <c r="D50" s="3">
        <v>1.1299999999999999E-2</v>
      </c>
      <c r="E50" s="3">
        <f t="shared" si="0"/>
        <v>1.0351999999999999</v>
      </c>
      <c r="F50" s="2">
        <f>PRODUCT(E$2:E50)</f>
        <v>15.408190321933768</v>
      </c>
    </row>
    <row r="51" spans="1:6" x14ac:dyDescent="0.3">
      <c r="A51" s="4">
        <v>2009</v>
      </c>
      <c r="B51" s="4">
        <f t="shared" si="1"/>
        <v>51</v>
      </c>
      <c r="C51" s="3">
        <v>1.9599999999999999E-2</v>
      </c>
      <c r="D51" s="3">
        <v>-1.5599999999999999E-2</v>
      </c>
      <c r="E51" s="3">
        <f t="shared" si="0"/>
        <v>1.0196000000000001</v>
      </c>
      <c r="F51" s="2">
        <f>PRODUCT(E$2:E51)</f>
        <v>15.71019085224367</v>
      </c>
    </row>
    <row r="52" spans="1:6" x14ac:dyDescent="0.3">
      <c r="A52" s="4">
        <v>2010</v>
      </c>
      <c r="B52" s="4">
        <f t="shared" si="1"/>
        <v>52</v>
      </c>
      <c r="C52" s="3">
        <v>2.4899999999999999E-2</v>
      </c>
      <c r="D52" s="3">
        <v>5.3E-3</v>
      </c>
      <c r="E52" s="3">
        <f t="shared" si="0"/>
        <v>1.0248999999999999</v>
      </c>
      <c r="F52" s="2">
        <f>PRODUCT(E$2:E52)</f>
        <v>16.101374604464535</v>
      </c>
    </row>
    <row r="53" spans="1:6" x14ac:dyDescent="0.3">
      <c r="A53" s="4">
        <v>2011</v>
      </c>
      <c r="B53" s="4">
        <f t="shared" si="1"/>
        <v>53</v>
      </c>
      <c r="C53" s="3">
        <v>3.8600000000000002E-2</v>
      </c>
      <c r="D53" s="3">
        <v>1.3599999999999999E-2</v>
      </c>
      <c r="E53" s="3">
        <f t="shared" si="0"/>
        <v>1.0386</v>
      </c>
      <c r="F53" s="2">
        <f>PRODUCT(E$2:E53)</f>
        <v>16.722887664196865</v>
      </c>
    </row>
    <row r="54" spans="1:6" x14ac:dyDescent="0.3">
      <c r="A54" s="4">
        <v>2012</v>
      </c>
      <c r="B54" s="4">
        <f t="shared" si="1"/>
        <v>54</v>
      </c>
      <c r="C54" s="3">
        <v>2.5700000000000001E-2</v>
      </c>
      <c r="D54" s="3">
        <v>-1.2800000000000001E-2</v>
      </c>
      <c r="E54" s="3">
        <f t="shared" si="0"/>
        <v>1.0257000000000001</v>
      </c>
      <c r="F54" s="2">
        <f>PRODUCT(E$2:E54)</f>
        <v>17.152665877166726</v>
      </c>
    </row>
    <row r="55" spans="1:6" x14ac:dyDescent="0.3">
      <c r="A55" s="4">
        <v>2013</v>
      </c>
      <c r="B55" s="4">
        <f t="shared" si="1"/>
        <v>55</v>
      </c>
      <c r="C55" s="3">
        <v>2.29E-2</v>
      </c>
      <c r="D55" s="3">
        <v>-2.8E-3</v>
      </c>
      <c r="E55" s="3">
        <f t="shared" si="0"/>
        <v>1.0228999999999999</v>
      </c>
      <c r="F55" s="2">
        <f>PRODUCT(E$2:E55)</f>
        <v>17.545461925753841</v>
      </c>
    </row>
    <row r="56" spans="1:6" x14ac:dyDescent="0.3">
      <c r="A56" s="4">
        <v>2014</v>
      </c>
      <c r="B56" s="4">
        <f t="shared" si="1"/>
        <v>56</v>
      </c>
      <c r="C56" s="3">
        <v>1.4500000000000001E-2</v>
      </c>
      <c r="D56" s="3">
        <v>-8.3999999999999995E-3</v>
      </c>
      <c r="E56" s="3">
        <f t="shared" si="0"/>
        <v>1.0145</v>
      </c>
      <c r="F56" s="2">
        <f>PRODUCT(E$2:E56)</f>
        <v>17.799871123677271</v>
      </c>
    </row>
    <row r="57" spans="1:6" x14ac:dyDescent="0.3">
      <c r="A57" s="4">
        <v>2015</v>
      </c>
      <c r="B57" s="4">
        <f t="shared" si="1"/>
        <v>57</v>
      </c>
      <c r="C57" s="3">
        <v>3.7000000000000002E-3</v>
      </c>
      <c r="D57" s="3">
        <v>-1.0800000000000001E-2</v>
      </c>
      <c r="E57" s="3">
        <f t="shared" si="0"/>
        <v>1.0037</v>
      </c>
      <c r="F57" s="2">
        <f>PRODUCT(E$2:E57)</f>
        <v>17.865730646834876</v>
      </c>
    </row>
    <row r="58" spans="1:6" x14ac:dyDescent="0.3">
      <c r="A58" s="4">
        <v>2016</v>
      </c>
      <c r="B58" s="4">
        <f t="shared" si="1"/>
        <v>58</v>
      </c>
      <c r="C58" s="3">
        <v>1.01E-2</v>
      </c>
      <c r="D58" s="3">
        <v>6.4000000000000003E-3</v>
      </c>
      <c r="E58" s="3">
        <f t="shared" si="0"/>
        <v>1.0101</v>
      </c>
      <c r="F58" s="2">
        <f>PRODUCT(E$2:E58)</f>
        <v>18.04617452636791</v>
      </c>
    </row>
    <row r="59" spans="1:6" x14ac:dyDescent="0.3">
      <c r="A59" s="4">
        <v>2017</v>
      </c>
      <c r="B59" s="4">
        <f t="shared" si="1"/>
        <v>59</v>
      </c>
      <c r="C59" s="3">
        <v>2.5600000000000001E-2</v>
      </c>
      <c r="D59" s="3">
        <v>1.55E-2</v>
      </c>
      <c r="E59" s="3">
        <f t="shared" si="0"/>
        <v>1.0256000000000001</v>
      </c>
      <c r="F59" s="2">
        <f>PRODUCT(E$2:E59)</f>
        <v>18.50815659424293</v>
      </c>
    </row>
    <row r="60" spans="1:6" x14ac:dyDescent="0.3">
      <c r="A60" s="4">
        <v>2018</v>
      </c>
      <c r="B60" s="4">
        <f t="shared" si="1"/>
        <v>60</v>
      </c>
      <c r="C60" s="3">
        <v>2.29E-2</v>
      </c>
      <c r="D60" s="3">
        <v>-2.7000000000000001E-3</v>
      </c>
      <c r="E60" s="3">
        <f t="shared" si="0"/>
        <v>1.0228999999999999</v>
      </c>
      <c r="F60" s="2">
        <f>PRODUCT(E$2:E60)</f>
        <v>18.931993380251093</v>
      </c>
    </row>
    <row r="61" spans="1:6" x14ac:dyDescent="0.3">
      <c r="A61" s="4">
        <v>2019</v>
      </c>
      <c r="B61" s="4">
        <f t="shared" si="1"/>
        <v>61</v>
      </c>
      <c r="C61" s="3">
        <v>1.7399999999999999E-2</v>
      </c>
      <c r="D61" s="3">
        <v>-5.4999999999999997E-3</v>
      </c>
      <c r="E61" s="3">
        <f t="shared" si="0"/>
        <v>1.0174000000000001</v>
      </c>
      <c r="F61" s="2">
        <f>PRODUCT(E$2:E61)</f>
        <v>19.261410065067462</v>
      </c>
    </row>
    <row r="62" spans="1:6" x14ac:dyDescent="0.3">
      <c r="A62" s="4">
        <v>2020</v>
      </c>
      <c r="B62" s="4">
        <f t="shared" si="1"/>
        <v>62</v>
      </c>
      <c r="C62" s="3">
        <v>9.9000000000000008E-3</v>
      </c>
      <c r="D62" s="3">
        <v>-7.4999999999999997E-3</v>
      </c>
      <c r="E62" s="3">
        <f t="shared" si="0"/>
        <v>1.0099</v>
      </c>
      <c r="F62" s="2">
        <f>PRODUCT(E$2:E62)</f>
        <v>19.452098024711631</v>
      </c>
    </row>
    <row r="63" spans="1:6" x14ac:dyDescent="0.3">
      <c r="A63" s="4">
        <v>2021</v>
      </c>
      <c r="B63" s="4">
        <f t="shared" si="1"/>
        <v>63</v>
      </c>
      <c r="C63" s="3">
        <v>2.52E-2</v>
      </c>
      <c r="D63" s="3">
        <v>1.5299999999999999E-2</v>
      </c>
      <c r="E63" s="3">
        <f t="shared" si="0"/>
        <v>1.0251999999999999</v>
      </c>
      <c r="F63" s="2">
        <f>PRODUCT(E$2:E63)</f>
        <v>19.942290894934363</v>
      </c>
    </row>
  </sheetData>
  <sortState xmlns:xlrd2="http://schemas.microsoft.com/office/spreadsheetml/2017/richdata2" ref="B2:D63">
    <sortCondition ref="B1:B63"/>
  </sortState>
  <mergeCells count="1"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C109-3CF8-474C-8939-6FCB9EFB1082}">
  <dimension ref="A2:F114"/>
  <sheetViews>
    <sheetView tabSelected="1" workbookViewId="0">
      <selection activeCell="F4" sqref="F4"/>
    </sheetView>
  </sheetViews>
  <sheetFormatPr defaultRowHeight="14.4" x14ac:dyDescent="0.3"/>
  <cols>
    <col min="1" max="1" width="8.88671875" style="1"/>
    <col min="2" max="3" width="8.88671875" style="17"/>
    <col min="4" max="16384" width="8.88671875" style="1"/>
  </cols>
  <sheetData>
    <row r="2" spans="1:6" x14ac:dyDescent="0.3">
      <c r="A2" s="1">
        <v>1959</v>
      </c>
      <c r="B2" s="16">
        <v>1</v>
      </c>
      <c r="C2" s="17">
        <v>1</v>
      </c>
      <c r="D2" s="1">
        <f t="shared" ref="D2:D64" si="0">IF(A2&lt;F$4,-5,VLOOKUP(F$4,A:C,3,FALSE)*POWER(F$6,A2-F$4))</f>
        <v>-5</v>
      </c>
    </row>
    <row r="3" spans="1:6" x14ac:dyDescent="0.3">
      <c r="A3" s="18">
        <f>'Then and Now'!A2</f>
        <v>1960</v>
      </c>
      <c r="B3" s="17">
        <f>'Then and Now'!E2</f>
        <v>1.01</v>
      </c>
      <c r="C3" s="17">
        <f>'Then and Now'!F2</f>
        <v>1.01</v>
      </c>
      <c r="D3" s="1">
        <f t="shared" si="0"/>
        <v>-5</v>
      </c>
    </row>
    <row r="4" spans="1:6" x14ac:dyDescent="0.3">
      <c r="A4" s="18">
        <f>'Then and Now'!A3</f>
        <v>1961</v>
      </c>
      <c r="B4" s="17">
        <f>'Then and Now'!E3</f>
        <v>1.0345</v>
      </c>
      <c r="C4" s="17">
        <f>'Then and Now'!F3</f>
        <v>1.044845</v>
      </c>
      <c r="D4" s="1">
        <f t="shared" si="0"/>
        <v>-5</v>
      </c>
      <c r="F4" s="1">
        <v>1980</v>
      </c>
    </row>
    <row r="5" spans="1:6" x14ac:dyDescent="0.3">
      <c r="A5" s="18">
        <f>'Then and Now'!A4</f>
        <v>1962</v>
      </c>
      <c r="B5" s="17">
        <f>'Then and Now'!E4</f>
        <v>1.042</v>
      </c>
      <c r="C5" s="17">
        <f>'Then and Now'!F4</f>
        <v>1.08872849</v>
      </c>
      <c r="D5" s="1">
        <f t="shared" si="0"/>
        <v>-5</v>
      </c>
      <c r="F5" s="20">
        <v>0.03</v>
      </c>
    </row>
    <row r="6" spans="1:6" x14ac:dyDescent="0.3">
      <c r="A6" s="18">
        <f>'Then and Now'!A5</f>
        <v>1963</v>
      </c>
      <c r="B6" s="17">
        <f>'Then and Now'!E5</f>
        <v>1.0202</v>
      </c>
      <c r="C6" s="17">
        <f>'Then and Now'!F5</f>
        <v>1.110720805498</v>
      </c>
      <c r="D6" s="1">
        <f t="shared" si="0"/>
        <v>-5</v>
      </c>
      <c r="F6" s="19">
        <f>F5+1</f>
        <v>1.03</v>
      </c>
    </row>
    <row r="7" spans="1:6" x14ac:dyDescent="0.3">
      <c r="A7" s="18">
        <f>'Then and Now'!A6</f>
        <v>1964</v>
      </c>
      <c r="B7" s="17">
        <f>'Then and Now'!E6</f>
        <v>1.0327999999999999</v>
      </c>
      <c r="C7" s="17">
        <f>'Then and Now'!F6</f>
        <v>1.1471524479183344</v>
      </c>
      <c r="D7" s="1">
        <f t="shared" si="0"/>
        <v>-5</v>
      </c>
    </row>
    <row r="8" spans="1:6" x14ac:dyDescent="0.3">
      <c r="A8" s="18">
        <f>'Then and Now'!A7</f>
        <v>1965</v>
      </c>
      <c r="B8" s="17">
        <f>'Then and Now'!E7</f>
        <v>1.0477000000000001</v>
      </c>
      <c r="C8" s="17">
        <f>'Then and Now'!F7</f>
        <v>1.2018716196840391</v>
      </c>
      <c r="D8" s="1">
        <f t="shared" si="0"/>
        <v>-5</v>
      </c>
    </row>
    <row r="9" spans="1:6" x14ac:dyDescent="0.3">
      <c r="A9" s="18">
        <f>'Then and Now'!A8</f>
        <v>1966</v>
      </c>
      <c r="B9" s="17">
        <f>'Then and Now'!E8</f>
        <v>1.0390999999999999</v>
      </c>
      <c r="C9" s="17">
        <f>'Then and Now'!F8</f>
        <v>1.2488648000136848</v>
      </c>
      <c r="D9" s="1">
        <f t="shared" si="0"/>
        <v>-5</v>
      </c>
    </row>
    <row r="10" spans="1:6" x14ac:dyDescent="0.3">
      <c r="A10" s="18">
        <f>'Then and Now'!A9</f>
        <v>1967</v>
      </c>
      <c r="B10" s="17">
        <f>'Then and Now'!E9</f>
        <v>1.0247999999999999</v>
      </c>
      <c r="C10" s="17">
        <f>'Then and Now'!F9</f>
        <v>1.2798366470540241</v>
      </c>
      <c r="D10" s="1">
        <f t="shared" si="0"/>
        <v>-5</v>
      </c>
    </row>
    <row r="11" spans="1:6" x14ac:dyDescent="0.3">
      <c r="A11" s="18">
        <f>'Then and Now'!A10</f>
        <v>1968</v>
      </c>
      <c r="B11" s="17">
        <f>'Then and Now'!E10</f>
        <v>1.0469999999999999</v>
      </c>
      <c r="C11" s="17">
        <f>'Then and Now'!F10</f>
        <v>1.3399889694655631</v>
      </c>
      <c r="D11" s="1">
        <f t="shared" si="0"/>
        <v>-5</v>
      </c>
    </row>
    <row r="12" spans="1:6" x14ac:dyDescent="0.3">
      <c r="A12" s="18">
        <f>'Then and Now'!A11</f>
        <v>1969</v>
      </c>
      <c r="B12" s="17">
        <f>'Then and Now'!E11</f>
        <v>1.0545</v>
      </c>
      <c r="C12" s="17">
        <f>'Then and Now'!F11</f>
        <v>1.4130183683014363</v>
      </c>
      <c r="D12" s="1">
        <f t="shared" si="0"/>
        <v>-5</v>
      </c>
    </row>
    <row r="13" spans="1:6" x14ac:dyDescent="0.3">
      <c r="A13" s="18">
        <f>'Then and Now'!A12</f>
        <v>1970</v>
      </c>
      <c r="B13" s="17">
        <f>'Then and Now'!E12</f>
        <v>1.0637000000000001</v>
      </c>
      <c r="C13" s="17">
        <f>'Then and Now'!F12</f>
        <v>1.5030276383622381</v>
      </c>
      <c r="D13" s="1">
        <f t="shared" si="0"/>
        <v>-5</v>
      </c>
    </row>
    <row r="14" spans="1:6" x14ac:dyDescent="0.3">
      <c r="A14" s="18">
        <f>'Then and Now'!A13</f>
        <v>1971</v>
      </c>
      <c r="B14" s="17">
        <f>'Then and Now'!E13</f>
        <v>1.0944</v>
      </c>
      <c r="C14" s="17">
        <f>'Then and Now'!F13</f>
        <v>1.6449134474236333</v>
      </c>
      <c r="D14" s="1">
        <f t="shared" si="0"/>
        <v>-5</v>
      </c>
    </row>
    <row r="15" spans="1:6" x14ac:dyDescent="0.3">
      <c r="A15" s="18">
        <f>'Then and Now'!A14</f>
        <v>1972</v>
      </c>
      <c r="B15" s="17">
        <f>'Then and Now'!E14</f>
        <v>1.0707</v>
      </c>
      <c r="C15" s="17">
        <f>'Then and Now'!F14</f>
        <v>1.7612088281564842</v>
      </c>
      <c r="D15" s="1">
        <f t="shared" si="0"/>
        <v>-5</v>
      </c>
    </row>
    <row r="16" spans="1:6" x14ac:dyDescent="0.3">
      <c r="A16" s="18">
        <f>'Then and Now'!A15</f>
        <v>1973</v>
      </c>
      <c r="B16" s="17">
        <f>'Then and Now'!E15</f>
        <v>1.0920000000000001</v>
      </c>
      <c r="C16" s="17">
        <f>'Then and Now'!F15</f>
        <v>1.9232400403468808</v>
      </c>
      <c r="D16" s="1">
        <f t="shared" si="0"/>
        <v>-5</v>
      </c>
    </row>
    <row r="17" spans="1:4" x14ac:dyDescent="0.3">
      <c r="A17" s="18">
        <f>'Then and Now'!A16</f>
        <v>1974</v>
      </c>
      <c r="B17" s="17">
        <f>'Then and Now'!E16</f>
        <v>1.1604000000000001</v>
      </c>
      <c r="C17" s="17">
        <f>'Then and Now'!F16</f>
        <v>2.2317277428185207</v>
      </c>
      <c r="D17" s="1">
        <f t="shared" si="0"/>
        <v>-5</v>
      </c>
    </row>
    <row r="18" spans="1:4" x14ac:dyDescent="0.3">
      <c r="A18" s="18">
        <f>'Then and Now'!A17</f>
        <v>1975</v>
      </c>
      <c r="B18" s="17">
        <f>'Then and Now'!E17</f>
        <v>1.2421</v>
      </c>
      <c r="C18" s="17">
        <f>'Then and Now'!F17</f>
        <v>2.7720290293548846</v>
      </c>
      <c r="D18" s="1">
        <f t="shared" si="0"/>
        <v>-5</v>
      </c>
    </row>
    <row r="19" spans="1:4" x14ac:dyDescent="0.3">
      <c r="A19" s="18">
        <f>'Then and Now'!A18</f>
        <v>1976</v>
      </c>
      <c r="B19" s="17">
        <f>'Then and Now'!E18</f>
        <v>1.1656</v>
      </c>
      <c r="C19" s="17">
        <f>'Then and Now'!F18</f>
        <v>3.2310770366160533</v>
      </c>
      <c r="D19" s="1">
        <f t="shared" si="0"/>
        <v>-5</v>
      </c>
    </row>
    <row r="20" spans="1:4" x14ac:dyDescent="0.3">
      <c r="A20" s="18">
        <f>'Then and Now'!A19</f>
        <v>1977</v>
      </c>
      <c r="B20" s="17">
        <f>'Then and Now'!E19</f>
        <v>1.1584000000000001</v>
      </c>
      <c r="C20" s="17">
        <f>'Then and Now'!F19</f>
        <v>3.7428796392160364</v>
      </c>
      <c r="D20" s="1">
        <f t="shared" si="0"/>
        <v>-5</v>
      </c>
    </row>
    <row r="21" spans="1:4" x14ac:dyDescent="0.3">
      <c r="A21" s="18">
        <f>'Then and Now'!A20</f>
        <v>1978</v>
      </c>
      <c r="B21" s="17">
        <f>'Then and Now'!E20</f>
        <v>1.0826</v>
      </c>
      <c r="C21" s="17">
        <f>'Then and Now'!F20</f>
        <v>4.0520414974152814</v>
      </c>
      <c r="D21" s="1">
        <f t="shared" si="0"/>
        <v>-5</v>
      </c>
    </row>
    <row r="22" spans="1:4" x14ac:dyDescent="0.3">
      <c r="A22" s="18">
        <f>'Then and Now'!A21</f>
        <v>1979</v>
      </c>
      <c r="B22" s="17">
        <f>'Then and Now'!E21</f>
        <v>1.1342000000000001</v>
      </c>
      <c r="C22" s="17">
        <f>'Then and Now'!F21</f>
        <v>4.5958254663684128</v>
      </c>
      <c r="D22" s="1">
        <f t="shared" si="0"/>
        <v>-5</v>
      </c>
    </row>
    <row r="23" spans="1:4" x14ac:dyDescent="0.3">
      <c r="A23" s="18">
        <f>'Then and Now'!A22</f>
        <v>1980</v>
      </c>
      <c r="B23" s="17">
        <f>'Then and Now'!E22</f>
        <v>1.1797</v>
      </c>
      <c r="C23" s="17">
        <f>'Then and Now'!F22</f>
        <v>5.4216953026748165</v>
      </c>
      <c r="D23" s="1">
        <f t="shared" si="0"/>
        <v>5.4216953026748165</v>
      </c>
    </row>
    <row r="24" spans="1:4" x14ac:dyDescent="0.3">
      <c r="A24" s="18">
        <f>'Then and Now'!A23</f>
        <v>1981</v>
      </c>
      <c r="B24" s="17">
        <f>'Then and Now'!E23</f>
        <v>1.1188</v>
      </c>
      <c r="C24" s="17">
        <f>'Then and Now'!F23</f>
        <v>6.0657927046325844</v>
      </c>
      <c r="D24" s="1">
        <f t="shared" si="0"/>
        <v>5.5843461617550609</v>
      </c>
    </row>
    <row r="25" spans="1:4" x14ac:dyDescent="0.3">
      <c r="A25" s="18">
        <f>'Then and Now'!A24</f>
        <v>1982</v>
      </c>
      <c r="B25" s="17">
        <f>'Then and Now'!E24</f>
        <v>1.0860000000000001</v>
      </c>
      <c r="C25" s="17">
        <f>'Then and Now'!F24</f>
        <v>6.587450877230987</v>
      </c>
      <c r="D25" s="1">
        <f t="shared" si="0"/>
        <v>5.7518765466077122</v>
      </c>
    </row>
    <row r="26" spans="1:4" x14ac:dyDescent="0.3">
      <c r="A26" s="18">
        <f>'Then and Now'!A25</f>
        <v>1983</v>
      </c>
      <c r="B26" s="17">
        <f>'Then and Now'!E25</f>
        <v>1.0461</v>
      </c>
      <c r="C26" s="17">
        <f>'Then and Now'!F25</f>
        <v>6.8911323626713354</v>
      </c>
      <c r="D26" s="1">
        <f t="shared" si="0"/>
        <v>5.9244328430059445</v>
      </c>
    </row>
    <row r="27" spans="1:4" x14ac:dyDescent="0.3">
      <c r="A27" s="18">
        <f>'Then and Now'!A26</f>
        <v>1984</v>
      </c>
      <c r="B27" s="17">
        <f>'Then and Now'!E26</f>
        <v>1.0496000000000001</v>
      </c>
      <c r="C27" s="17">
        <f>'Then and Now'!F26</f>
        <v>7.232932527859834</v>
      </c>
      <c r="D27" s="1">
        <f t="shared" si="0"/>
        <v>6.1021658282961218</v>
      </c>
    </row>
    <row r="28" spans="1:4" x14ac:dyDescent="0.3">
      <c r="A28" s="18">
        <f>'Then and Now'!A27</f>
        <v>1985</v>
      </c>
      <c r="B28" s="17">
        <f>'Then and Now'!E27</f>
        <v>1.0607</v>
      </c>
      <c r="C28" s="17">
        <f>'Then and Now'!F27</f>
        <v>7.6719715323009261</v>
      </c>
      <c r="D28" s="1">
        <f t="shared" si="0"/>
        <v>6.285230803145005</v>
      </c>
    </row>
    <row r="29" spans="1:4" x14ac:dyDescent="0.3">
      <c r="A29" s="18">
        <f>'Then and Now'!A28</f>
        <v>1986</v>
      </c>
      <c r="B29" s="17">
        <f>'Then and Now'!E28</f>
        <v>1.0343</v>
      </c>
      <c r="C29" s="17">
        <f>'Then and Now'!F28</f>
        <v>7.935120155858848</v>
      </c>
      <c r="D29" s="1">
        <f t="shared" si="0"/>
        <v>6.4737877272393556</v>
      </c>
    </row>
    <row r="30" spans="1:4" x14ac:dyDescent="0.3">
      <c r="A30" s="18">
        <f>'Then and Now'!A29</f>
        <v>1987</v>
      </c>
      <c r="B30" s="17">
        <f>'Then and Now'!E29</f>
        <v>1.0415000000000001</v>
      </c>
      <c r="C30" s="17">
        <f>'Then and Now'!F29</f>
        <v>8.2644276423269911</v>
      </c>
      <c r="D30" s="1">
        <f t="shared" si="0"/>
        <v>6.6680013590565368</v>
      </c>
    </row>
    <row r="31" spans="1:4" x14ac:dyDescent="0.3">
      <c r="A31" s="18">
        <f>'Then and Now'!A30</f>
        <v>1988</v>
      </c>
      <c r="B31" s="17">
        <f>'Then and Now'!E30</f>
        <v>1.0416000000000001</v>
      </c>
      <c r="C31" s="17">
        <f>'Then and Now'!F30</f>
        <v>8.6082278322477954</v>
      </c>
      <c r="D31" s="1">
        <f t="shared" si="0"/>
        <v>6.8680413998282326</v>
      </c>
    </row>
    <row r="32" spans="1:4" x14ac:dyDescent="0.3">
      <c r="A32" s="18">
        <f>'Then and Now'!A31</f>
        <v>1989</v>
      </c>
      <c r="B32" s="17">
        <f>'Then and Now'!E31</f>
        <v>1.0576000000000001</v>
      </c>
      <c r="C32" s="17">
        <f>'Then and Now'!F31</f>
        <v>9.1040617553852687</v>
      </c>
      <c r="D32" s="1">
        <f t="shared" si="0"/>
        <v>7.0740826418230798</v>
      </c>
    </row>
    <row r="33" spans="1:4" x14ac:dyDescent="0.3">
      <c r="A33" s="18">
        <f>'Then and Now'!A32</f>
        <v>1990</v>
      </c>
      <c r="B33" s="17">
        <f>'Then and Now'!E32</f>
        <v>1.0806</v>
      </c>
      <c r="C33" s="17">
        <f>'Then and Now'!F32</f>
        <v>9.8378491328693212</v>
      </c>
      <c r="D33" s="1">
        <f t="shared" si="0"/>
        <v>7.2863051210777714</v>
      </c>
    </row>
    <row r="34" spans="1:4" x14ac:dyDescent="0.3">
      <c r="A34" s="18">
        <f>'Then and Now'!A33</f>
        <v>1991</v>
      </c>
      <c r="B34" s="17">
        <f>'Then and Now'!E33</f>
        <v>1.0746</v>
      </c>
      <c r="C34" s="17">
        <f>'Then and Now'!F33</f>
        <v>10.571752678181372</v>
      </c>
      <c r="D34" s="1">
        <f t="shared" si="0"/>
        <v>7.5048942747101055</v>
      </c>
    </row>
    <row r="35" spans="1:4" x14ac:dyDescent="0.3">
      <c r="A35" s="18">
        <f>'Then and Now'!A34</f>
        <v>1992</v>
      </c>
      <c r="B35" s="17">
        <f>'Then and Now'!E34</f>
        <v>1.0459000000000001</v>
      </c>
      <c r="C35" s="17">
        <f>'Then and Now'!F34</f>
        <v>11.056996126109897</v>
      </c>
      <c r="D35" s="1">
        <f t="shared" si="0"/>
        <v>7.7300411029514073</v>
      </c>
    </row>
    <row r="36" spans="1:4" x14ac:dyDescent="0.3">
      <c r="A36" s="18">
        <f>'Then and Now'!A35</f>
        <v>1993</v>
      </c>
      <c r="B36" s="17">
        <f>'Then and Now'!E35</f>
        <v>1.0256000000000001</v>
      </c>
      <c r="C36" s="17">
        <f>'Then and Now'!F35</f>
        <v>11.340055226938311</v>
      </c>
      <c r="D36" s="1">
        <f t="shared" si="0"/>
        <v>7.9619423360399493</v>
      </c>
    </row>
    <row r="37" spans="1:4" x14ac:dyDescent="0.3">
      <c r="A37" s="18">
        <f>'Then and Now'!A36</f>
        <v>1994</v>
      </c>
      <c r="B37" s="17">
        <f>'Then and Now'!E36</f>
        <v>1.0222</v>
      </c>
      <c r="C37" s="17">
        <f>'Then and Now'!F36</f>
        <v>11.591804452976342</v>
      </c>
      <c r="D37" s="1">
        <f t="shared" si="0"/>
        <v>8.2008006061211489</v>
      </c>
    </row>
    <row r="38" spans="1:4" x14ac:dyDescent="0.3">
      <c r="A38" s="18">
        <f>'Then and Now'!A37</f>
        <v>1995</v>
      </c>
      <c r="B38" s="17">
        <f>'Then and Now'!E37</f>
        <v>1.0269999999999999</v>
      </c>
      <c r="C38" s="17">
        <f>'Then and Now'!F37</f>
        <v>11.904783173206702</v>
      </c>
      <c r="D38" s="1">
        <f t="shared" si="0"/>
        <v>8.4468246243047833</v>
      </c>
    </row>
    <row r="39" spans="1:4" x14ac:dyDescent="0.3">
      <c r="A39" s="18">
        <f>'Then and Now'!A38</f>
        <v>1996</v>
      </c>
      <c r="B39" s="17">
        <f>'Then and Now'!E38</f>
        <v>1.0285</v>
      </c>
      <c r="C39" s="17">
        <f>'Then and Now'!F38</f>
        <v>12.244069493643092</v>
      </c>
      <c r="D39" s="1">
        <f t="shared" si="0"/>
        <v>8.7002293630339249</v>
      </c>
    </row>
    <row r="40" spans="1:4" x14ac:dyDescent="0.3">
      <c r="A40" s="18">
        <f>'Then and Now'!A39</f>
        <v>1997</v>
      </c>
      <c r="B40" s="17">
        <f>'Then and Now'!E39</f>
        <v>1.022</v>
      </c>
      <c r="C40" s="17">
        <f>'Then and Now'!F39</f>
        <v>12.51343902250324</v>
      </c>
      <c r="D40" s="1">
        <f t="shared" si="0"/>
        <v>8.9612362439249438</v>
      </c>
    </row>
    <row r="41" spans="1:4" x14ac:dyDescent="0.3">
      <c r="A41" s="18">
        <f>'Then and Now'!A40</f>
        <v>1998</v>
      </c>
      <c r="B41" s="17">
        <f>'Then and Now'!E40</f>
        <v>1.0182</v>
      </c>
      <c r="C41" s="17">
        <f>'Then and Now'!F40</f>
        <v>12.741183612712799</v>
      </c>
      <c r="D41" s="1">
        <f t="shared" si="0"/>
        <v>9.230073331242691</v>
      </c>
    </row>
    <row r="42" spans="1:4" x14ac:dyDescent="0.3">
      <c r="A42" s="18">
        <f>'Then and Now'!A41</f>
        <v>1999</v>
      </c>
      <c r="B42" s="17">
        <f>'Then and Now'!E41</f>
        <v>1.0175000000000001</v>
      </c>
      <c r="C42" s="17">
        <f>'Then and Now'!F41</f>
        <v>12.964154325935274</v>
      </c>
      <c r="D42" s="1">
        <f t="shared" si="0"/>
        <v>9.5069755311799717</v>
      </c>
    </row>
    <row r="43" spans="1:4" x14ac:dyDescent="0.3">
      <c r="A43" s="18">
        <f>'Then and Now'!A42</f>
        <v>2000</v>
      </c>
      <c r="B43" s="17">
        <f>'Then and Now'!E42</f>
        <v>1.0118</v>
      </c>
      <c r="C43" s="17">
        <f>'Then and Now'!F42</f>
        <v>13.11713134698131</v>
      </c>
      <c r="D43" s="1">
        <f t="shared" si="0"/>
        <v>9.7921847971153717</v>
      </c>
    </row>
    <row r="44" spans="1:4" x14ac:dyDescent="0.3">
      <c r="A44" s="18">
        <f>'Then and Now'!A43</f>
        <v>2001</v>
      </c>
      <c r="B44" s="17">
        <f>'Then and Now'!E43</f>
        <v>1.0153000000000001</v>
      </c>
      <c r="C44" s="17">
        <f>'Then and Now'!F43</f>
        <v>13.317823456590125</v>
      </c>
      <c r="D44" s="1">
        <f t="shared" si="0"/>
        <v>10.08595034102883</v>
      </c>
    </row>
    <row r="45" spans="1:4" x14ac:dyDescent="0.3">
      <c r="A45" s="18">
        <f>'Then and Now'!A44</f>
        <v>2002</v>
      </c>
      <c r="B45" s="17">
        <f>'Then and Now'!E44</f>
        <v>1.0152000000000001</v>
      </c>
      <c r="C45" s="17">
        <f>'Then and Now'!F44</f>
        <v>13.520254373130296</v>
      </c>
      <c r="D45" s="1">
        <f t="shared" si="0"/>
        <v>10.388528851259696</v>
      </c>
    </row>
    <row r="46" spans="1:4" x14ac:dyDescent="0.3">
      <c r="A46" s="18">
        <f>'Then and Now'!A45</f>
        <v>2003</v>
      </c>
      <c r="B46" s="17">
        <f>'Then and Now'!E45</f>
        <v>1.0138</v>
      </c>
      <c r="C46" s="17">
        <f>'Then and Now'!F45</f>
        <v>13.706833883479495</v>
      </c>
      <c r="D46" s="1">
        <f t="shared" si="0"/>
        <v>10.700184716797489</v>
      </c>
    </row>
    <row r="47" spans="1:4" x14ac:dyDescent="0.3">
      <c r="A47" s="18">
        <f>'Then and Now'!A46</f>
        <v>2004</v>
      </c>
      <c r="B47" s="17">
        <f>'Then and Now'!E46</f>
        <v>1.0139</v>
      </c>
      <c r="C47" s="17">
        <f>'Then and Now'!F46</f>
        <v>13.897358874459862</v>
      </c>
      <c r="D47" s="1">
        <f t="shared" si="0"/>
        <v>11.021190258301411</v>
      </c>
    </row>
    <row r="48" spans="1:4" x14ac:dyDescent="0.3">
      <c r="A48" s="18">
        <f>'Then and Now'!A47</f>
        <v>2005</v>
      </c>
      <c r="B48" s="17">
        <f>'Then and Now'!E47</f>
        <v>1.0208999999999999</v>
      </c>
      <c r="C48" s="17">
        <f>'Then and Now'!F47</f>
        <v>14.187813674936072</v>
      </c>
      <c r="D48" s="1">
        <f t="shared" si="0"/>
        <v>11.351825966050454</v>
      </c>
    </row>
    <row r="49" spans="1:4" x14ac:dyDescent="0.3">
      <c r="A49" s="18">
        <f>'Then and Now'!A48</f>
        <v>2006</v>
      </c>
      <c r="B49" s="17">
        <f>'Then and Now'!E48</f>
        <v>1.0246</v>
      </c>
      <c r="C49" s="17">
        <f>'Then and Now'!F48</f>
        <v>14.536833891339498</v>
      </c>
      <c r="D49" s="1">
        <f t="shared" si="0"/>
        <v>11.692380745031969</v>
      </c>
    </row>
    <row r="50" spans="1:4" x14ac:dyDescent="0.3">
      <c r="A50" s="18">
        <f>'Then and Now'!A49</f>
        <v>2007</v>
      </c>
      <c r="B50" s="17">
        <f>'Then and Now'!E49</f>
        <v>1.0239</v>
      </c>
      <c r="C50" s="17">
        <f>'Then and Now'!F49</f>
        <v>14.884264221342512</v>
      </c>
      <c r="D50" s="1">
        <f t="shared" si="0"/>
        <v>12.043152167382926</v>
      </c>
    </row>
    <row r="51" spans="1:4" x14ac:dyDescent="0.3">
      <c r="A51" s="18">
        <f>'Then and Now'!A50</f>
        <v>2008</v>
      </c>
      <c r="B51" s="17">
        <f>'Then and Now'!E50</f>
        <v>1.0351999999999999</v>
      </c>
      <c r="C51" s="17">
        <f>'Then and Now'!F50</f>
        <v>15.408190321933768</v>
      </c>
      <c r="D51" s="1">
        <f t="shared" si="0"/>
        <v>12.404446732404415</v>
      </c>
    </row>
    <row r="52" spans="1:4" x14ac:dyDescent="0.3">
      <c r="A52" s="18">
        <f>'Then and Now'!A51</f>
        <v>2009</v>
      </c>
      <c r="B52" s="17">
        <f>'Then and Now'!E51</f>
        <v>1.0196000000000001</v>
      </c>
      <c r="C52" s="17">
        <f>'Then and Now'!F51</f>
        <v>15.71019085224367</v>
      </c>
      <c r="D52" s="1">
        <f t="shared" si="0"/>
        <v>12.776580134376545</v>
      </c>
    </row>
    <row r="53" spans="1:4" x14ac:dyDescent="0.3">
      <c r="A53" s="18">
        <f>'Then and Now'!A52</f>
        <v>2010</v>
      </c>
      <c r="B53" s="17">
        <f>'Then and Now'!E52</f>
        <v>1.0248999999999999</v>
      </c>
      <c r="C53" s="17">
        <f>'Then and Now'!F52</f>
        <v>16.101374604464535</v>
      </c>
      <c r="D53" s="1">
        <f t="shared" si="0"/>
        <v>13.159877538407843</v>
      </c>
    </row>
    <row r="54" spans="1:4" x14ac:dyDescent="0.3">
      <c r="A54" s="18">
        <f>'Then and Now'!A53</f>
        <v>2011</v>
      </c>
      <c r="B54" s="17">
        <f>'Then and Now'!E53</f>
        <v>1.0386</v>
      </c>
      <c r="C54" s="17">
        <f>'Then and Now'!F53</f>
        <v>16.722887664196865</v>
      </c>
      <c r="D54" s="1">
        <f t="shared" si="0"/>
        <v>13.55467386456008</v>
      </c>
    </row>
    <row r="55" spans="1:4" x14ac:dyDescent="0.3">
      <c r="A55" s="18">
        <f>'Then and Now'!A54</f>
        <v>2012</v>
      </c>
      <c r="B55" s="17">
        <f>'Then and Now'!E54</f>
        <v>1.0257000000000001</v>
      </c>
      <c r="C55" s="17">
        <f>'Then and Now'!F54</f>
        <v>17.152665877166726</v>
      </c>
      <c r="D55" s="1">
        <f t="shared" si="0"/>
        <v>13.961314080496878</v>
      </c>
    </row>
    <row r="56" spans="1:4" x14ac:dyDescent="0.3">
      <c r="A56" s="18">
        <f>'Then and Now'!A55</f>
        <v>2013</v>
      </c>
      <c r="B56" s="17">
        <f>'Then and Now'!E55</f>
        <v>1.0228999999999999</v>
      </c>
      <c r="C56" s="17">
        <f>'Then and Now'!F55</f>
        <v>17.545461925753841</v>
      </c>
      <c r="D56" s="1">
        <f t="shared" si="0"/>
        <v>14.380153502911785</v>
      </c>
    </row>
    <row r="57" spans="1:4" x14ac:dyDescent="0.3">
      <c r="A57" s="18">
        <f>'Then and Now'!A56</f>
        <v>2014</v>
      </c>
      <c r="B57" s="17">
        <f>'Then and Now'!E56</f>
        <v>1.0145</v>
      </c>
      <c r="C57" s="17">
        <f>'Then and Now'!F56</f>
        <v>17.799871123677271</v>
      </c>
      <c r="D57" s="1">
        <f t="shared" si="0"/>
        <v>14.811558107999137</v>
      </c>
    </row>
    <row r="58" spans="1:4" x14ac:dyDescent="0.3">
      <c r="A58" s="18">
        <f>'Then and Now'!A57</f>
        <v>2015</v>
      </c>
      <c r="B58" s="17">
        <f>'Then and Now'!E57</f>
        <v>1.0037</v>
      </c>
      <c r="C58" s="17">
        <f>'Then and Now'!F57</f>
        <v>17.865730646834876</v>
      </c>
      <c r="D58" s="1">
        <f t="shared" si="0"/>
        <v>15.255904851239114</v>
      </c>
    </row>
    <row r="59" spans="1:4" x14ac:dyDescent="0.3">
      <c r="A59" s="18">
        <f>'Then and Now'!A58</f>
        <v>2016</v>
      </c>
      <c r="B59" s="17">
        <f>'Then and Now'!E58</f>
        <v>1.0101</v>
      </c>
      <c r="C59" s="17">
        <f>'Then and Now'!F58</f>
        <v>18.04617452636791</v>
      </c>
      <c r="D59" s="1">
        <f t="shared" si="0"/>
        <v>15.713581996776286</v>
      </c>
    </row>
    <row r="60" spans="1:4" x14ac:dyDescent="0.3">
      <c r="A60" s="18">
        <f>'Then and Now'!A59</f>
        <v>2017</v>
      </c>
      <c r="B60" s="17">
        <f>'Then and Now'!E59</f>
        <v>1.0256000000000001</v>
      </c>
      <c r="C60" s="17">
        <f>'Then and Now'!F59</f>
        <v>18.50815659424293</v>
      </c>
      <c r="D60" s="1">
        <f t="shared" si="0"/>
        <v>16.184989456679574</v>
      </c>
    </row>
    <row r="61" spans="1:4" x14ac:dyDescent="0.3">
      <c r="A61" s="18">
        <f>'Then and Now'!A60</f>
        <v>2018</v>
      </c>
      <c r="B61" s="17">
        <f>'Then and Now'!E60</f>
        <v>1.0228999999999999</v>
      </c>
      <c r="C61" s="17">
        <f>'Then and Now'!F60</f>
        <v>18.931993380251093</v>
      </c>
      <c r="D61" s="1">
        <f t="shared" si="0"/>
        <v>16.670539140379962</v>
      </c>
    </row>
    <row r="62" spans="1:4" x14ac:dyDescent="0.3">
      <c r="A62" s="18">
        <f>'Then and Now'!A61</f>
        <v>2019</v>
      </c>
      <c r="B62" s="17">
        <f>'Then and Now'!E61</f>
        <v>1.0174000000000001</v>
      </c>
      <c r="C62" s="17">
        <f>'Then and Now'!F61</f>
        <v>19.261410065067462</v>
      </c>
      <c r="D62" s="1">
        <f t="shared" si="0"/>
        <v>17.170655314591361</v>
      </c>
    </row>
    <row r="63" spans="1:4" x14ac:dyDescent="0.3">
      <c r="A63" s="18">
        <f>'Then and Now'!A62</f>
        <v>2020</v>
      </c>
      <c r="B63" s="17">
        <f>'Then and Now'!E62</f>
        <v>1.0099</v>
      </c>
      <c r="C63" s="17">
        <f>'Then and Now'!F62</f>
        <v>19.452098024711631</v>
      </c>
      <c r="D63" s="1">
        <f t="shared" si="0"/>
        <v>17.685774974029098</v>
      </c>
    </row>
    <row r="64" spans="1:4" x14ac:dyDescent="0.3">
      <c r="A64" s="18">
        <f>'Then and Now'!A63</f>
        <v>2021</v>
      </c>
      <c r="B64" s="17">
        <f>'Then and Now'!E63</f>
        <v>1.0251999999999999</v>
      </c>
      <c r="C64" s="17">
        <f>'Then and Now'!F63</f>
        <v>19.942290894934363</v>
      </c>
      <c r="D64" s="1">
        <f t="shared" si="0"/>
        <v>18.216348223249973</v>
      </c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  <row r="80" spans="1:1" x14ac:dyDescent="0.3">
      <c r="A80" s="18"/>
    </row>
    <row r="81" spans="1:1" x14ac:dyDescent="0.3">
      <c r="A81" s="18"/>
    </row>
    <row r="82" spans="1:1" x14ac:dyDescent="0.3">
      <c r="A82" s="18"/>
    </row>
    <row r="83" spans="1:1" x14ac:dyDescent="0.3">
      <c r="A83" s="18"/>
    </row>
    <row r="84" spans="1:1" x14ac:dyDescent="0.3">
      <c r="A84" s="18"/>
    </row>
    <row r="85" spans="1:1" x14ac:dyDescent="0.3">
      <c r="A85" s="18"/>
    </row>
    <row r="86" spans="1:1" x14ac:dyDescent="0.3">
      <c r="A86" s="18"/>
    </row>
    <row r="87" spans="1:1" x14ac:dyDescent="0.3">
      <c r="A87" s="18"/>
    </row>
    <row r="88" spans="1:1" x14ac:dyDescent="0.3">
      <c r="A88" s="18"/>
    </row>
    <row r="89" spans="1:1" x14ac:dyDescent="0.3">
      <c r="A89" s="18"/>
    </row>
    <row r="90" spans="1:1" x14ac:dyDescent="0.3">
      <c r="A90" s="18"/>
    </row>
    <row r="91" spans="1:1" x14ac:dyDescent="0.3">
      <c r="A91" s="18"/>
    </row>
    <row r="92" spans="1:1" x14ac:dyDescent="0.3">
      <c r="A92" s="18"/>
    </row>
    <row r="93" spans="1:1" x14ac:dyDescent="0.3">
      <c r="A93" s="18"/>
    </row>
    <row r="94" spans="1:1" x14ac:dyDescent="0.3">
      <c r="A94" s="18"/>
    </row>
    <row r="95" spans="1:1" x14ac:dyDescent="0.3">
      <c r="A95" s="18"/>
    </row>
    <row r="96" spans="1:1" x14ac:dyDescent="0.3">
      <c r="A96" s="18"/>
    </row>
    <row r="97" spans="1:1" x14ac:dyDescent="0.3">
      <c r="A97" s="18"/>
    </row>
    <row r="98" spans="1:1" x14ac:dyDescent="0.3">
      <c r="A98" s="18"/>
    </row>
    <row r="99" spans="1:1" x14ac:dyDescent="0.3">
      <c r="A99" s="18"/>
    </row>
    <row r="100" spans="1:1" x14ac:dyDescent="0.3">
      <c r="A100" s="18"/>
    </row>
    <row r="101" spans="1:1" x14ac:dyDescent="0.3">
      <c r="A101" s="18"/>
    </row>
    <row r="102" spans="1:1" x14ac:dyDescent="0.3">
      <c r="A102" s="18"/>
    </row>
    <row r="103" spans="1:1" x14ac:dyDescent="0.3">
      <c r="A103" s="18"/>
    </row>
    <row r="104" spans="1:1" x14ac:dyDescent="0.3">
      <c r="A104" s="18"/>
    </row>
    <row r="105" spans="1:1" x14ac:dyDescent="0.3">
      <c r="A105" s="18"/>
    </row>
    <row r="106" spans="1:1" x14ac:dyDescent="0.3">
      <c r="A106" s="18"/>
    </row>
    <row r="107" spans="1:1" x14ac:dyDescent="0.3">
      <c r="A107" s="18"/>
    </row>
    <row r="108" spans="1:1" x14ac:dyDescent="0.3">
      <c r="A108" s="18"/>
    </row>
    <row r="109" spans="1:1" x14ac:dyDescent="0.3">
      <c r="A109" s="18"/>
    </row>
    <row r="110" spans="1:1" x14ac:dyDescent="0.3">
      <c r="A110" s="18"/>
    </row>
    <row r="111" spans="1:1" x14ac:dyDescent="0.3">
      <c r="A111" s="18"/>
    </row>
    <row r="112" spans="1:1" x14ac:dyDescent="0.3">
      <c r="A112" s="18"/>
    </row>
    <row r="113" spans="1:1" x14ac:dyDescent="0.3">
      <c r="A113" s="18"/>
    </row>
    <row r="114" spans="1:1" x14ac:dyDescent="0.3">
      <c r="A114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Then and Now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dcterms:created xsi:type="dcterms:W3CDTF">2022-09-22T12:19:26Z</dcterms:created>
  <dcterms:modified xsi:type="dcterms:W3CDTF">2022-10-03T19:14:26Z</dcterms:modified>
</cp:coreProperties>
</file>